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defaultThemeVersion="124226"/>
  <mc:AlternateContent xmlns:mc="http://schemas.openxmlformats.org/markup-compatibility/2006">
    <mc:Choice Requires="x15">
      <x15ac:absPath xmlns:x15ac="http://schemas.microsoft.com/office/spreadsheetml/2010/11/ac" url="J:\procurement_baa_rfp\WIP - NOT PUBLIC\22-69574 Premium Vendor Services\Proposals\Gainwell Technology\"/>
    </mc:Choice>
  </mc:AlternateContent>
  <xr:revisionPtr revIDLastSave="0" documentId="8_{DE1AE787-5D12-4D12-85CC-C5D69C624442}" xr6:coauthVersionLast="47" xr6:coauthVersionMax="47" xr10:uidLastSave="{00000000-0000-0000-0000-000000000000}"/>
  <bookViews>
    <workbookView xWindow="-120" yWindow="-120" windowWidth="20730" windowHeight="11160" tabRatio="641" activeTab="1" xr2:uid="{00000000-000D-0000-FFFF-FFFF00000000}"/>
  </bookViews>
  <sheets>
    <sheet name="Title" sheetId="8" r:id="rId1"/>
    <sheet name="Cost Proposal" sheetId="4" r:id="rId2"/>
  </sheets>
  <definedNames>
    <definedName name="_xlnm.Print_Area" localSheetId="1">'Cost Proposal'!$A$1:$E$67</definedName>
    <definedName name="_xlnm.Print_Area" localSheetId="0">Title!$A$1:$F$15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5" i="4" l="1"/>
  <c r="C46" i="4" s="1"/>
  <c r="C12" i="4" s="1"/>
  <c r="C66" i="4"/>
  <c r="C14" i="4" s="1"/>
  <c r="C58" i="4"/>
  <c r="C59" i="4" s="1"/>
  <c r="C13" i="4" s="1"/>
  <c r="C32" i="4"/>
  <c r="C33" i="4" s="1"/>
  <c r="C11" i="4" s="1"/>
  <c r="C15" i="4" l="1"/>
  <c r="C16" i="4" s="1"/>
</calcChain>
</file>

<file path=xl/sharedStrings.xml><?xml version="1.0" encoding="utf-8"?>
<sst xmlns="http://schemas.openxmlformats.org/spreadsheetml/2006/main" count="67" uniqueCount="47">
  <si>
    <t>Respondent Name:</t>
  </si>
  <si>
    <t>Please Complete Yellow Shaded Regions</t>
  </si>
  <si>
    <t>Cost Proposal - Attachment D</t>
  </si>
  <si>
    <t>Attachment D - Cost Proposal</t>
  </si>
  <si>
    <t>State of Indiana</t>
  </si>
  <si>
    <t>Cost Proposal</t>
  </si>
  <si>
    <t>Table 2: Key Assumptions</t>
  </si>
  <si>
    <t>Annual Total</t>
  </si>
  <si>
    <t>Table 1: Total Four Year Bid Amount</t>
  </si>
  <si>
    <t>Total Four Year Bid Amount</t>
  </si>
  <si>
    <t>Premium Billing &amp; Collection Services RFP</t>
  </si>
  <si>
    <t>0-14,999</t>
  </si>
  <si>
    <t>15,000-17,499</t>
  </si>
  <si>
    <t>17,500-19,999</t>
  </si>
  <si>
    <t>20,000-22,999</t>
  </si>
  <si>
    <t>23,000+</t>
  </si>
  <si>
    <t>Combined Number of Premiums Collected for CHIP and M.E.D. Works</t>
  </si>
  <si>
    <r>
      <rPr>
        <vertAlign val="superscript"/>
        <sz val="11"/>
        <rFont val="Arial"/>
        <family val="2"/>
      </rPr>
      <t>1</t>
    </r>
    <r>
      <rPr>
        <sz val="11"/>
        <rFont val="Arial"/>
        <family val="2"/>
      </rPr>
      <t>Estimates included for informational and evaluation purposes only. Estimates are in no way intended to be a guarantee of future or projected volumes.</t>
    </r>
  </si>
  <si>
    <r>
      <t>Estimated Monthly Number of Premiums Collected for CHIP and M.E.D. Works</t>
    </r>
    <r>
      <rPr>
        <b/>
        <vertAlign val="superscript"/>
        <sz val="11"/>
        <rFont val="Arial"/>
        <family val="2"/>
      </rPr>
      <t>1</t>
    </r>
  </si>
  <si>
    <r>
      <t>Proposed Rate (per Premium Processed and Billed)</t>
    </r>
    <r>
      <rPr>
        <b/>
        <vertAlign val="superscript"/>
        <sz val="11"/>
        <rFont val="Arial"/>
        <family val="2"/>
      </rPr>
      <t>3</t>
    </r>
  </si>
  <si>
    <r>
      <t>Proposed Rate (Per Premium Collected)</t>
    </r>
    <r>
      <rPr>
        <b/>
        <vertAlign val="superscript"/>
        <sz val="11"/>
        <rFont val="Arial"/>
        <family val="2"/>
      </rPr>
      <t>3</t>
    </r>
  </si>
  <si>
    <r>
      <t>Proposed Customer Servic</t>
    </r>
    <r>
      <rPr>
        <b/>
        <sz val="11"/>
        <color rgb="FF000000"/>
        <rFont val="Arial"/>
        <family val="2"/>
      </rPr>
      <t>e and Call Center Monthly Rate</t>
    </r>
    <r>
      <rPr>
        <b/>
        <vertAlign val="superscript"/>
        <sz val="11"/>
        <color rgb="FF000000"/>
        <rFont val="Arial"/>
        <family val="2"/>
      </rPr>
      <t>3</t>
    </r>
  </si>
  <si>
    <t>Table 5: Customer Service and Call Center</t>
  </si>
  <si>
    <t>Base Contract Length in Years</t>
  </si>
  <si>
    <r>
      <t>Annual Total</t>
    </r>
    <r>
      <rPr>
        <b/>
        <vertAlign val="superscript"/>
        <sz val="11"/>
        <rFont val="Arial"/>
        <family val="2"/>
      </rPr>
      <t>4</t>
    </r>
  </si>
  <si>
    <r>
      <rPr>
        <vertAlign val="superscript"/>
        <sz val="11"/>
        <rFont val="Arial"/>
        <family val="2"/>
      </rPr>
      <t>4</t>
    </r>
    <r>
      <rPr>
        <sz val="11"/>
        <rFont val="Arial"/>
        <family val="2"/>
      </rPr>
      <t>Calculated totals are based on the estimates provided in Table 2.</t>
    </r>
  </si>
  <si>
    <r>
      <t>Monthly Total</t>
    </r>
    <r>
      <rPr>
        <b/>
        <vertAlign val="superscript"/>
        <sz val="11"/>
        <rFont val="Arial"/>
        <family val="2"/>
      </rPr>
      <t>4</t>
    </r>
  </si>
  <si>
    <r>
      <t>4</t>
    </r>
    <r>
      <rPr>
        <sz val="11"/>
        <rFont val="Arial"/>
        <family val="2"/>
      </rPr>
      <t>Calculated totals are based on the estimates provided in Table 2.</t>
    </r>
  </si>
  <si>
    <t>Combined Number of Premiums Processed and Billed for CHIP and M.E.D. Works (including any Electronic Mailing of Premiums)</t>
  </si>
  <si>
    <r>
      <t>Table 3B: Additional Rates for Paper Mailing</t>
    </r>
    <r>
      <rPr>
        <b/>
        <vertAlign val="superscript"/>
        <sz val="11"/>
        <rFont val="Arial"/>
        <family val="2"/>
      </rPr>
      <t>2</t>
    </r>
  </si>
  <si>
    <t>Combined Number of Paper Premiums Mailed for CHIP and M.E.D. Works</t>
  </si>
  <si>
    <r>
      <t>Additional Fee per Mailed Premium (Paper)</t>
    </r>
    <r>
      <rPr>
        <b/>
        <vertAlign val="superscript"/>
        <sz val="11"/>
        <rFont val="Arial"/>
        <family val="2"/>
      </rPr>
      <t>3</t>
    </r>
  </si>
  <si>
    <r>
      <rPr>
        <vertAlign val="superscript"/>
        <sz val="11"/>
        <rFont val="Arial"/>
        <family val="2"/>
      </rPr>
      <t>2</t>
    </r>
    <r>
      <rPr>
        <sz val="11"/>
        <rFont val="Arial"/>
        <family val="2"/>
      </rPr>
      <t>The Contractor may invoice for $0 premiums (excluding member's first month after enrollment authorization).</t>
    </r>
  </si>
  <si>
    <r>
      <t>Table 3A: Premium Processing and Billing Rates (includes any Electronic Mailing of Premiums)</t>
    </r>
    <r>
      <rPr>
        <b/>
        <vertAlign val="superscript"/>
        <sz val="11"/>
        <rFont val="Arial"/>
        <family val="2"/>
      </rPr>
      <t>2</t>
    </r>
  </si>
  <si>
    <r>
      <t>Table 4: Premium Collection Rates</t>
    </r>
    <r>
      <rPr>
        <b/>
        <vertAlign val="superscript"/>
        <sz val="11"/>
        <rFont val="Arial"/>
        <family val="2"/>
      </rPr>
      <t>5</t>
    </r>
  </si>
  <si>
    <r>
      <t xml:space="preserve">Instructions: </t>
    </r>
    <r>
      <rPr>
        <sz val="11"/>
        <rFont val="Arial"/>
        <family val="2"/>
      </rPr>
      <t xml:space="preserve">Please fill in the cells shaded yellow. Respondents need to fill in the Respondent Name and their proposed costs in Tables 3A, 3B, 4, and 5. All blue cells will fill in automatically based on the information entered. The estimated monthly numbers of Premiums Processed and Billed, Paper Premiums Mailed, and Premiums Collected for CHIP and M.E.D. Works in Table 2 are included for informational and evaluation purposes only. These estimates are in no way intended to be a guarantee of future or projected volumes. Note that the Respondent's proposed costs should include the costs for completing all aspects of the Contract. </t>
    </r>
    <r>
      <rPr>
        <b/>
        <sz val="11"/>
        <rFont val="Arial"/>
        <family val="2"/>
      </rPr>
      <t>All proposed costs shall remain firm throughout the four year base contract period and any potential extension years.</t>
    </r>
  </si>
  <si>
    <r>
      <t>Estimated Monthly Number of Premiums Processed and Billed for CHIP and M.E.D. Works</t>
    </r>
    <r>
      <rPr>
        <b/>
        <vertAlign val="superscript"/>
        <sz val="11"/>
        <rFont val="Arial"/>
        <family val="2"/>
      </rPr>
      <t>1</t>
    </r>
  </si>
  <si>
    <r>
      <t>Estimated Monthly Number of Paper Premiums Mailed for CHIP and M.E.D. Works</t>
    </r>
    <r>
      <rPr>
        <b/>
        <vertAlign val="superscript"/>
        <sz val="11"/>
        <rFont val="Arial"/>
        <family val="2"/>
      </rPr>
      <t>1</t>
    </r>
  </si>
  <si>
    <t>Premium Processing and Billing (including any Electronic Mailing of Premiums) Proposed Costs - Annual Total</t>
  </si>
  <si>
    <t>Additional Paper Mailing Proposed Costs - Annual Total</t>
  </si>
  <si>
    <t>Premium Collection Proposed Costs - Annual Total</t>
  </si>
  <si>
    <t>Customer Service and Call Center Proposed Costs - Annual Total</t>
  </si>
  <si>
    <t>RFP 22-69574</t>
  </si>
  <si>
    <t>Total Annual Bid Amount</t>
  </si>
  <si>
    <r>
      <rPr>
        <vertAlign val="superscript"/>
        <sz val="11"/>
        <rFont val="Arial"/>
        <family val="2"/>
      </rPr>
      <t>3</t>
    </r>
    <r>
      <rPr>
        <sz val="11"/>
        <rFont val="Arial"/>
        <family val="2"/>
      </rPr>
      <t>Proposed rates shall remain firm throughout the four year base contract period and any potential extension years.</t>
    </r>
  </si>
  <si>
    <r>
      <rPr>
        <vertAlign val="superscript"/>
        <sz val="11"/>
        <rFont val="Arial"/>
        <family val="2"/>
      </rPr>
      <t>5</t>
    </r>
    <r>
      <rPr>
        <sz val="11"/>
        <rFont val="Arial"/>
        <family val="2"/>
      </rPr>
      <t>The Contractor shall not invoice for $0 premiums or unpaid premiums.</t>
    </r>
  </si>
  <si>
    <t>Gainwell Technologies LLC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</si>
</sst>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quot;$&quot;#,##0.00"/>
    <numFmt numFmtId="165" formatCode="_(&quot;$&quot;* #,##0_);_(&quot;$&quot;* \(#,##0\);_(&quot;$&quot;* &quot;-&quot;??_);_(@_)"/>
    <numFmt numFmtId="166" formatCode="[$-409]mmmm\ d\,\ yyyy;@"/>
    <numFmt numFmtId="167" formatCode="_(* #,##0_);_(* \(#,##0\);_(* &quot;-&quot;??_);_(@_)"/>
  </numFmts>
  <fonts count="19" x14ac:knownFonts="1">
    <font>
      <sz val="11"/>
      <color theme="1"/>
      <name val="Calibri"/>
      <family val="2"/>
      <scheme val="minor"/>
    </font>
    <font>
      <sz val="11"/>
      <color theme="1"/>
      <name val="Calibri"/>
      <family val="2"/>
      <scheme val="minor"/>
    </font>
    <font>
      <b/>
      <sz val="10"/>
      <name val="Arial"/>
      <family val="2"/>
    </font>
    <font>
      <sz val="10"/>
      <name val="Arial"/>
      <family val="2"/>
    </font>
    <font>
      <b/>
      <sz val="11"/>
      <name val="Arial"/>
      <family val="2"/>
    </font>
    <font>
      <sz val="8"/>
      <name val="Arial"/>
      <family val="2"/>
    </font>
    <font>
      <b/>
      <sz val="13"/>
      <name val="Arial"/>
      <family val="2"/>
    </font>
    <font>
      <sz val="11"/>
      <name val="Arial"/>
      <family val="2"/>
    </font>
    <font>
      <sz val="11"/>
      <color indexed="10"/>
      <name val="Arial"/>
      <family val="2"/>
    </font>
    <font>
      <b/>
      <sz val="25"/>
      <name val="Arial"/>
      <family val="2"/>
    </font>
    <font>
      <b/>
      <sz val="20"/>
      <name val="Arial"/>
      <family val="2"/>
    </font>
    <font>
      <b/>
      <sz val="22"/>
      <name val="Arial"/>
      <family val="2"/>
    </font>
    <font>
      <sz val="22"/>
      <name val="Arial"/>
      <family val="2"/>
    </font>
    <font>
      <sz val="18"/>
      <name val="Arial"/>
      <family val="2"/>
    </font>
    <font>
      <sz val="11"/>
      <color theme="1"/>
      <name val="Arial"/>
      <family val="2"/>
    </font>
    <font>
      <vertAlign val="superscript"/>
      <sz val="11"/>
      <name val="Arial"/>
      <family val="2"/>
    </font>
    <font>
      <b/>
      <vertAlign val="superscript"/>
      <sz val="11"/>
      <name val="Arial"/>
      <family val="2"/>
    </font>
    <font>
      <b/>
      <sz val="11"/>
      <color rgb="FF000000"/>
      <name val="Arial"/>
      <family val="2"/>
    </font>
    <font>
      <b/>
      <vertAlign val="superscript"/>
      <sz val="11"/>
      <color rgb="FF000000"/>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CFFFF"/>
        <bgColor indexed="64"/>
      </patternFill>
    </fill>
    <fill>
      <patternFill patternType="solid">
        <fgColor theme="0" tint="-0.14999847407452621"/>
        <bgColor indexed="64"/>
      </patternFill>
    </fill>
    <fill>
      <patternFill patternType="solid">
        <fgColor rgb="FFFFFF99"/>
        <bgColor indexed="64"/>
      </patternFill>
    </fill>
    <fill>
      <patternFill patternType="solid">
        <fgColor rgb="FFFFFFFF"/>
        <bgColor rgb="FF000000"/>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44" fontId="1" fillId="0" borderId="0" applyFont="0" applyFill="0" applyBorder="0" applyAlignment="0" applyProtection="0"/>
    <xf numFmtId="0" fontId="5" fillId="0" borderId="0"/>
    <xf numFmtId="0" fontId="3" fillId="0" borderId="0"/>
    <xf numFmtId="43" fontId="1" fillId="0" borderId="0" applyFont="0" applyFill="0" applyBorder="0" applyAlignment="0" applyProtection="0"/>
  </cellStyleXfs>
  <cellXfs count="61">
    <xf numFmtId="0" fontId="0" fillId="0" borderId="0" xfId="0"/>
    <xf numFmtId="0" fontId="4" fillId="2" borderId="0" xfId="0" applyFont="1" applyFill="1" applyBorder="1" applyAlignment="1" applyProtection="1">
      <alignment horizontal="left" vertical="center" wrapText="1"/>
    </xf>
    <xf numFmtId="165" fontId="0" fillId="2" borderId="0" xfId="0" applyNumberFormat="1" applyFill="1" applyProtection="1">
      <protection hidden="1"/>
    </xf>
    <xf numFmtId="165" fontId="10" fillId="2" borderId="0" xfId="0" applyNumberFormat="1" applyFont="1" applyFill="1" applyProtection="1">
      <protection hidden="1"/>
    </xf>
    <xf numFmtId="165" fontId="2" fillId="2" borderId="0" xfId="0" applyNumberFormat="1" applyFont="1" applyFill="1" applyProtection="1">
      <protection hidden="1"/>
    </xf>
    <xf numFmtId="0" fontId="0" fillId="2" borderId="0" xfId="0" applyFill="1"/>
    <xf numFmtId="0" fontId="4" fillId="2" borderId="0" xfId="0" applyFont="1" applyFill="1" applyAlignment="1" applyProtection="1">
      <alignment horizontal="right" vertical="center" wrapText="1"/>
    </xf>
    <xf numFmtId="44" fontId="7" fillId="6" borderId="1" xfId="1" applyFont="1" applyFill="1" applyBorder="1" applyAlignment="1" applyProtection="1">
      <alignment horizontal="right" vertical="center" wrapText="1"/>
    </xf>
    <xf numFmtId="44" fontId="7" fillId="4" borderId="1" xfId="1" applyFont="1" applyFill="1" applyBorder="1" applyAlignment="1" applyProtection="1">
      <alignment horizontal="right" vertical="center" wrapText="1"/>
    </xf>
    <xf numFmtId="0" fontId="7" fillId="2" borderId="0" xfId="2" applyFont="1" applyFill="1" applyAlignment="1" applyProtection="1">
      <alignment vertical="center"/>
    </xf>
    <xf numFmtId="0" fontId="4" fillId="2" borderId="0" xfId="2" applyFont="1" applyFill="1" applyBorder="1" applyAlignment="1" applyProtection="1">
      <alignment vertical="center"/>
    </xf>
    <xf numFmtId="0" fontId="14" fillId="0" borderId="0" xfId="0" applyFont="1" applyAlignment="1">
      <alignment vertical="center"/>
    </xf>
    <xf numFmtId="0" fontId="0" fillId="0" borderId="0" xfId="0" applyAlignment="1">
      <alignment vertical="center"/>
    </xf>
    <xf numFmtId="0" fontId="7" fillId="2" borderId="0" xfId="0" applyFont="1" applyFill="1" applyAlignment="1" applyProtection="1">
      <alignment horizontal="center" vertical="center" wrapText="1"/>
    </xf>
    <xf numFmtId="1" fontId="7" fillId="0" borderId="1" xfId="1" applyNumberFormat="1" applyFont="1" applyFill="1" applyBorder="1" applyAlignment="1" applyProtection="1">
      <alignment horizontal="right" vertical="center" wrapText="1"/>
    </xf>
    <xf numFmtId="0" fontId="4" fillId="2" borderId="0" xfId="2" applyFont="1" applyFill="1" applyAlignment="1" applyProtection="1">
      <alignment vertical="center"/>
    </xf>
    <xf numFmtId="0" fontId="4" fillId="5" borderId="1" xfId="0" applyFont="1" applyFill="1" applyBorder="1" applyAlignment="1">
      <alignment horizontal="center" vertical="center" wrapText="1"/>
    </xf>
    <xf numFmtId="0" fontId="7" fillId="0" borderId="1" xfId="0" applyFont="1" applyBorder="1" applyAlignment="1">
      <alignment vertical="center" wrapText="1"/>
    </xf>
    <xf numFmtId="0" fontId="4" fillId="5" borderId="1" xfId="0" applyFont="1" applyFill="1" applyBorder="1" applyAlignment="1">
      <alignment horizontal="left" vertical="center" wrapText="1"/>
    </xf>
    <xf numFmtId="0" fontId="4" fillId="2" borderId="0" xfId="2" applyFont="1" applyFill="1" applyAlignment="1">
      <alignment vertical="center"/>
    </xf>
    <xf numFmtId="164" fontId="4" fillId="5" borderId="1" xfId="2" applyNumberFormat="1" applyFont="1" applyFill="1" applyBorder="1" applyAlignment="1">
      <alignment horizontal="left" vertical="center" wrapText="1"/>
    </xf>
    <xf numFmtId="0" fontId="7" fillId="2" borderId="0" xfId="2" applyFont="1" applyFill="1" applyAlignment="1">
      <alignment vertical="center"/>
    </xf>
    <xf numFmtId="0" fontId="7" fillId="2" borderId="0" xfId="0" applyFont="1" applyFill="1" applyAlignment="1">
      <alignment vertical="center"/>
    </xf>
    <xf numFmtId="0" fontId="4" fillId="5" borderId="3" xfId="0" applyFont="1" applyFill="1" applyBorder="1" applyAlignment="1">
      <alignment horizontal="left" vertical="center" wrapText="1"/>
    </xf>
    <xf numFmtId="44" fontId="7" fillId="4" borderId="3" xfId="1" applyFont="1" applyFill="1" applyBorder="1" applyAlignment="1" applyProtection="1">
      <alignment horizontal="right" vertical="center" wrapText="1"/>
    </xf>
    <xf numFmtId="0" fontId="7" fillId="0" borderId="2" xfId="0" applyFont="1" applyBorder="1" applyAlignment="1">
      <alignment vertical="center" wrapText="1"/>
    </xf>
    <xf numFmtId="44" fontId="7" fillId="6" borderId="2" xfId="1" applyFont="1" applyFill="1" applyBorder="1" applyAlignment="1" applyProtection="1">
      <alignment horizontal="right" vertical="center" wrapText="1"/>
    </xf>
    <xf numFmtId="0" fontId="4" fillId="5" borderId="2" xfId="0" applyFont="1" applyFill="1" applyBorder="1" applyAlignment="1">
      <alignment horizontal="left" vertical="center" wrapText="1"/>
    </xf>
    <xf numFmtId="0" fontId="6" fillId="2" borderId="0" xfId="0" applyFont="1" applyFill="1" applyAlignment="1" applyProtection="1">
      <alignment horizontal="left" vertical="center"/>
    </xf>
    <xf numFmtId="0" fontId="7" fillId="2" borderId="0" xfId="0" applyFont="1" applyFill="1" applyAlignment="1" applyProtection="1">
      <alignment vertical="center"/>
    </xf>
    <xf numFmtId="0" fontId="14" fillId="0" borderId="0" xfId="0" applyFont="1" applyAlignment="1" applyProtection="1">
      <alignment vertical="center"/>
    </xf>
    <xf numFmtId="0" fontId="4" fillId="2" borderId="0" xfId="0" applyFont="1" applyFill="1" applyAlignment="1" applyProtection="1">
      <alignment horizontal="left" vertical="center"/>
    </xf>
    <xf numFmtId="0" fontId="8" fillId="2" borderId="0" xfId="0" applyFont="1" applyFill="1" applyAlignment="1" applyProtection="1">
      <alignment vertical="center"/>
    </xf>
    <xf numFmtId="0" fontId="4" fillId="2" borderId="0" xfId="0" applyFont="1" applyFill="1" applyAlignment="1" applyProtection="1">
      <alignment vertical="center"/>
    </xf>
    <xf numFmtId="0" fontId="7" fillId="0" borderId="0" xfId="0" applyNumberFormat="1" applyFont="1" applyAlignment="1" applyProtection="1">
      <alignment vertical="center"/>
    </xf>
    <xf numFmtId="0" fontId="7" fillId="2" borderId="0" xfId="2" applyFont="1" applyFill="1" applyAlignment="1" applyProtection="1">
      <alignment horizontal="left" vertical="center"/>
    </xf>
    <xf numFmtId="0" fontId="7" fillId="2" borderId="0" xfId="2" applyFont="1" applyFill="1" applyBorder="1" applyAlignment="1" applyProtection="1">
      <alignment horizontal="left" vertical="center"/>
    </xf>
    <xf numFmtId="0" fontId="7" fillId="0" borderId="0" xfId="0" applyFont="1" applyAlignment="1" applyProtection="1">
      <alignment horizontal="center" vertical="center"/>
    </xf>
    <xf numFmtId="0" fontId="4" fillId="2" borderId="0" xfId="0" applyFont="1" applyFill="1" applyBorder="1" applyAlignment="1" applyProtection="1">
      <alignment vertical="center"/>
    </xf>
    <xf numFmtId="0" fontId="4" fillId="2" borderId="0" xfId="0" applyFont="1" applyFill="1" applyBorder="1" applyAlignment="1" applyProtection="1">
      <alignment vertical="center" wrapText="1"/>
    </xf>
    <xf numFmtId="0" fontId="7" fillId="0" borderId="0" xfId="0" applyFont="1" applyAlignment="1" applyProtection="1">
      <alignment vertical="center"/>
    </xf>
    <xf numFmtId="0" fontId="15" fillId="7" borderId="0" xfId="0" applyFont="1" applyFill="1" applyAlignment="1">
      <alignment vertical="center"/>
    </xf>
    <xf numFmtId="167" fontId="7" fillId="0" borderId="1" xfId="4" applyNumberFormat="1" applyFont="1" applyFill="1" applyBorder="1" applyAlignment="1" applyProtection="1">
      <alignment horizontal="right" vertical="center" wrapText="1"/>
    </xf>
    <xf numFmtId="0" fontId="4" fillId="5" borderId="1" xfId="2" applyFont="1" applyFill="1" applyBorder="1" applyAlignment="1" applyProtection="1">
      <alignment vertical="center" wrapText="1"/>
    </xf>
    <xf numFmtId="0" fontId="4" fillId="5" borderId="2" xfId="2" applyFont="1" applyFill="1" applyBorder="1" applyAlignment="1" applyProtection="1">
      <alignment vertical="center" wrapText="1"/>
    </xf>
    <xf numFmtId="44" fontId="4" fillId="4" borderId="1" xfId="0" applyNumberFormat="1" applyFont="1" applyFill="1" applyBorder="1" applyAlignment="1" applyProtection="1">
      <alignment horizontal="left" vertical="center" wrapText="1"/>
    </xf>
    <xf numFmtId="44" fontId="4" fillId="4" borderId="2" xfId="0" applyNumberFormat="1" applyFont="1" applyFill="1" applyBorder="1" applyAlignment="1" applyProtection="1">
      <alignment horizontal="left" vertical="center" wrapText="1"/>
    </xf>
    <xf numFmtId="44" fontId="4" fillId="2" borderId="0" xfId="0" applyNumberFormat="1" applyFont="1" applyFill="1" applyBorder="1" applyAlignment="1" applyProtection="1">
      <alignment horizontal="left" vertical="center" wrapText="1"/>
    </xf>
    <xf numFmtId="0" fontId="4" fillId="5" borderId="4" xfId="2" applyFont="1" applyFill="1" applyBorder="1" applyAlignment="1" applyProtection="1">
      <alignment vertical="center" wrapText="1"/>
    </xf>
    <xf numFmtId="44" fontId="4" fillId="4" borderId="4" xfId="0" applyNumberFormat="1" applyFont="1" applyFill="1" applyBorder="1" applyAlignment="1" applyProtection="1">
      <alignment horizontal="left" vertical="center" wrapText="1"/>
    </xf>
    <xf numFmtId="0" fontId="4" fillId="5" borderId="1" xfId="2" applyFont="1" applyFill="1" applyBorder="1" applyAlignment="1" applyProtection="1">
      <alignment horizontal="left" vertical="center" wrapText="1"/>
    </xf>
    <xf numFmtId="44" fontId="4" fillId="4" borderId="1" xfId="1" applyFont="1" applyFill="1" applyBorder="1" applyAlignment="1" applyProtection="1">
      <alignment vertical="center"/>
    </xf>
    <xf numFmtId="166" fontId="3" fillId="0" borderId="0" xfId="0" applyNumberFormat="1" applyFont="1" applyAlignment="1" applyProtection="1">
      <alignment horizontal="center"/>
      <protection hidden="1"/>
    </xf>
    <xf numFmtId="165" fontId="9" fillId="2" borderId="0" xfId="0" applyNumberFormat="1" applyFont="1" applyFill="1" applyAlignment="1" applyProtection="1">
      <alignment horizontal="center" wrapText="1"/>
      <protection hidden="1"/>
    </xf>
    <xf numFmtId="165" fontId="9" fillId="2" borderId="0" xfId="0" applyNumberFormat="1" applyFont="1" applyFill="1" applyAlignment="1" applyProtection="1">
      <alignment horizontal="center"/>
      <protection hidden="1"/>
    </xf>
    <xf numFmtId="0" fontId="11" fillId="2" borderId="0" xfId="0" applyFont="1" applyFill="1" applyAlignment="1" applyProtection="1">
      <alignment horizontal="center" vertical="top" wrapText="1"/>
      <protection hidden="1"/>
    </xf>
    <xf numFmtId="0" fontId="12" fillId="2" borderId="0" xfId="0" applyFont="1" applyFill="1" applyAlignment="1" applyProtection="1">
      <alignment horizontal="center" vertical="top" wrapText="1"/>
      <protection hidden="1"/>
    </xf>
    <xf numFmtId="165" fontId="13" fillId="2" borderId="0" xfId="0" applyNumberFormat="1" applyFont="1" applyFill="1" applyAlignment="1" applyProtection="1">
      <alignment horizontal="center"/>
      <protection hidden="1"/>
    </xf>
    <xf numFmtId="0" fontId="4" fillId="6"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xf>
    <xf numFmtId="0" fontId="4" fillId="2" borderId="1" xfId="0" applyFont="1" applyFill="1" applyBorder="1" applyAlignment="1" applyProtection="1">
      <alignment horizontal="left" vertical="center" wrapText="1"/>
    </xf>
  </cellXfs>
  <cellStyles count="5">
    <cellStyle name="Comma" xfId="4" builtinId="3"/>
    <cellStyle name="Currency" xfId="1" builtinId="4"/>
    <cellStyle name="Normal" xfId="0" builtinId="0"/>
    <cellStyle name="Normal 2" xfId="3" xr:uid="{00000000-0005-0000-0000-000003000000}"/>
    <cellStyle name="Normal_Appendix A--Temps RFP Appendix" xfId="2" xr:uid="{00000000-0005-0000-0000-000004000000}"/>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95DB2-3296-BD40-AE70-6BE7AA309BE4}">
  <dimension ref="A1:F15"/>
  <sheetViews>
    <sheetView showGridLines="0" zoomScaleNormal="100" workbookViewId="0"/>
  </sheetViews>
  <sheetFormatPr defaultColWidth="8.85546875" defaultRowHeight="15" x14ac:dyDescent="0.25"/>
  <cols>
    <col min="1" max="1" width="4.85546875" customWidth="1"/>
    <col min="4" max="4" width="10.42578125" customWidth="1"/>
    <col min="6" max="6" width="51.42578125" customWidth="1"/>
  </cols>
  <sheetData>
    <row r="1" spans="1:6" x14ac:dyDescent="0.25">
      <c r="A1" s="2"/>
      <c r="B1" s="2"/>
      <c r="C1" s="2"/>
      <c r="D1" s="2"/>
      <c r="E1" s="2"/>
      <c r="F1" s="2"/>
    </row>
    <row r="2" spans="1:6" x14ac:dyDescent="0.25">
      <c r="A2" s="2"/>
      <c r="B2" s="2"/>
      <c r="C2" s="2"/>
      <c r="D2" s="2"/>
      <c r="E2" s="2"/>
      <c r="F2" s="2"/>
    </row>
    <row r="3" spans="1:6" x14ac:dyDescent="0.25">
      <c r="A3" s="2"/>
      <c r="B3" s="2"/>
      <c r="C3" s="2"/>
      <c r="D3" s="2"/>
      <c r="E3" s="2"/>
      <c r="F3" s="2"/>
    </row>
    <row r="4" spans="1:6" x14ac:dyDescent="0.25">
      <c r="A4" s="2"/>
      <c r="B4" s="2"/>
      <c r="C4" s="2"/>
      <c r="D4" s="2"/>
      <c r="E4" s="2"/>
      <c r="F4" s="2"/>
    </row>
    <row r="5" spans="1:6" ht="63" customHeight="1" x14ac:dyDescent="0.4">
      <c r="A5" s="2"/>
      <c r="B5" s="53" t="s">
        <v>10</v>
      </c>
      <c r="C5" s="53"/>
      <c r="D5" s="53"/>
      <c r="E5" s="53"/>
      <c r="F5" s="53"/>
    </row>
    <row r="6" spans="1:6" ht="30.75" x14ac:dyDescent="0.4">
      <c r="A6" s="2"/>
      <c r="B6" s="54" t="s">
        <v>3</v>
      </c>
      <c r="C6" s="54"/>
      <c r="D6" s="54"/>
      <c r="E6" s="54"/>
      <c r="F6" s="54"/>
    </row>
    <row r="7" spans="1:6" ht="26.25" x14ac:dyDescent="0.4">
      <c r="A7" s="2"/>
      <c r="B7" s="2"/>
      <c r="C7" s="3"/>
      <c r="D7" s="2"/>
      <c r="E7" s="2"/>
      <c r="F7" s="2"/>
    </row>
    <row r="8" spans="1:6" ht="27" x14ac:dyDescent="0.25">
      <c r="A8" s="2"/>
      <c r="B8" s="55" t="s">
        <v>42</v>
      </c>
      <c r="C8" s="56"/>
      <c r="D8" s="56"/>
      <c r="E8" s="56"/>
      <c r="F8" s="56"/>
    </row>
    <row r="9" spans="1:6" x14ac:dyDescent="0.25">
      <c r="A9" s="2"/>
      <c r="B9" s="2"/>
      <c r="C9" s="4"/>
      <c r="D9" s="2"/>
      <c r="E9" s="2"/>
      <c r="F9" s="2"/>
    </row>
    <row r="10" spans="1:6" x14ac:dyDescent="0.25">
      <c r="A10" s="2"/>
      <c r="B10" s="2"/>
      <c r="C10" s="4"/>
      <c r="D10" s="2"/>
      <c r="E10" s="2"/>
      <c r="F10" s="2"/>
    </row>
    <row r="11" spans="1:6" x14ac:dyDescent="0.25">
      <c r="A11" s="2"/>
      <c r="B11" s="2"/>
      <c r="C11" s="4"/>
      <c r="D11" s="2"/>
      <c r="E11" s="2"/>
      <c r="F11" s="2"/>
    </row>
    <row r="12" spans="1:6" ht="23.25" x14ac:dyDescent="0.35">
      <c r="A12" s="2"/>
      <c r="B12" s="57" t="s">
        <v>4</v>
      </c>
      <c r="C12" s="57"/>
      <c r="D12" s="57"/>
      <c r="E12" s="57"/>
      <c r="F12" s="57"/>
    </row>
    <row r="13" spans="1:6" x14ac:dyDescent="0.25">
      <c r="A13" s="2"/>
      <c r="B13" s="52"/>
      <c r="C13" s="52"/>
      <c r="D13" s="52"/>
      <c r="E13" s="52"/>
      <c r="F13" s="52"/>
    </row>
    <row r="14" spans="1:6" x14ac:dyDescent="0.25">
      <c r="A14" s="2"/>
      <c r="B14" s="2"/>
      <c r="C14" s="2"/>
      <c r="D14" s="2"/>
      <c r="E14" s="2"/>
      <c r="F14" s="2"/>
    </row>
    <row r="15" spans="1:6" x14ac:dyDescent="0.25">
      <c r="A15" s="5"/>
      <c r="B15" s="5"/>
      <c r="C15" s="5"/>
      <c r="D15" s="5"/>
      <c r="E15" s="5"/>
      <c r="F15" s="5"/>
    </row>
  </sheetData>
  <mergeCells count="5">
    <mergeCell ref="B13:F13"/>
    <mergeCell ref="B5:F5"/>
    <mergeCell ref="B6:F6"/>
    <mergeCell ref="B8:F8"/>
    <mergeCell ref="B12:F12"/>
  </mergeCells>
  <pageMargins left="0.7" right="0.7" top="0.75" bottom="0.75" header="0.3" footer="0.3"/>
  <pageSetup scale="112"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90"/>
  <sheetViews>
    <sheetView showGridLines="0" tabSelected="1" zoomScaleNormal="100" workbookViewId="0">
      <selection activeCell="C5" sqref="C5:E5"/>
    </sheetView>
  </sheetViews>
  <sheetFormatPr defaultColWidth="9.140625" defaultRowHeight="14.25" x14ac:dyDescent="0.25"/>
  <cols>
    <col min="1" max="1" width="4.42578125" style="30" customWidth="1"/>
    <col min="2" max="2" width="62.42578125" style="30" customWidth="1"/>
    <col min="3" max="7" width="29" style="30" customWidth="1"/>
    <col min="8" max="8" width="20" style="30" bestFit="1" customWidth="1"/>
    <col min="9" max="12" width="18.5703125" style="30" customWidth="1"/>
    <col min="13" max="16384" width="9.140625" style="30"/>
  </cols>
  <sheetData>
    <row r="1" spans="1:12" ht="16.5" x14ac:dyDescent="0.25">
      <c r="A1" s="28" t="s">
        <v>10</v>
      </c>
      <c r="B1" s="29"/>
      <c r="C1" s="29"/>
      <c r="D1" s="29"/>
      <c r="E1" s="29"/>
      <c r="F1" s="29"/>
      <c r="G1" s="29"/>
      <c r="H1" s="29"/>
      <c r="I1" s="29"/>
      <c r="J1" s="29"/>
      <c r="K1" s="29"/>
      <c r="L1" s="29"/>
    </row>
    <row r="2" spans="1:12" ht="15" x14ac:dyDescent="0.25">
      <c r="A2" s="31" t="s">
        <v>2</v>
      </c>
      <c r="B2" s="29"/>
      <c r="C2" s="29"/>
      <c r="D2" s="29"/>
      <c r="E2" s="29"/>
      <c r="F2" s="29"/>
      <c r="G2" s="29"/>
      <c r="H2" s="29"/>
      <c r="I2" s="29"/>
      <c r="J2" s="29"/>
      <c r="K2" s="29"/>
      <c r="L2" s="29"/>
    </row>
    <row r="3" spans="1:12" ht="15" x14ac:dyDescent="0.25">
      <c r="A3" s="31" t="s">
        <v>5</v>
      </c>
      <c r="B3" s="29"/>
      <c r="C3" s="29"/>
      <c r="D3" s="29"/>
      <c r="E3" s="29"/>
      <c r="F3" s="29"/>
      <c r="G3" s="29"/>
      <c r="H3" s="29"/>
      <c r="I3" s="29"/>
      <c r="J3" s="29"/>
      <c r="K3" s="29"/>
      <c r="L3" s="29"/>
    </row>
    <row r="4" spans="1:12" ht="15" x14ac:dyDescent="0.25">
      <c r="A4" s="32"/>
      <c r="B4" s="33"/>
      <c r="C4" s="34"/>
      <c r="D4" s="13"/>
      <c r="E4" s="29"/>
      <c r="F4" s="29"/>
      <c r="G4" s="29"/>
      <c r="H4" s="9"/>
      <c r="I4" s="9"/>
      <c r="J4" s="9"/>
      <c r="K4" s="9"/>
      <c r="L4" s="9"/>
    </row>
    <row r="5" spans="1:12" ht="15" x14ac:dyDescent="0.25">
      <c r="A5" s="35"/>
      <c r="B5" s="6" t="s">
        <v>0</v>
      </c>
      <c r="C5" s="58" t="s">
        <v>46</v>
      </c>
      <c r="D5" s="58"/>
      <c r="E5" s="58"/>
      <c r="F5" s="29"/>
      <c r="G5" s="29"/>
      <c r="H5" s="36"/>
      <c r="I5" s="36"/>
      <c r="J5" s="36"/>
      <c r="K5" s="36"/>
      <c r="L5" s="35"/>
    </row>
    <row r="6" spans="1:12" ht="15" x14ac:dyDescent="0.25">
      <c r="A6" s="9"/>
      <c r="B6" s="37"/>
      <c r="C6" s="59" t="s">
        <v>1</v>
      </c>
      <c r="D6" s="59"/>
      <c r="E6" s="59"/>
      <c r="F6" s="29"/>
      <c r="G6" s="29"/>
      <c r="H6" s="9"/>
      <c r="I6" s="9"/>
      <c r="J6" s="9"/>
      <c r="K6" s="9"/>
      <c r="L6" s="9"/>
    </row>
    <row r="7" spans="1:12" x14ac:dyDescent="0.25">
      <c r="A7" s="9"/>
      <c r="B7" s="9"/>
      <c r="C7" s="13"/>
      <c r="D7" s="29"/>
      <c r="E7" s="29"/>
      <c r="F7" s="29"/>
      <c r="G7" s="29"/>
      <c r="H7" s="9"/>
      <c r="I7" s="9"/>
      <c r="J7" s="9"/>
      <c r="K7" s="9"/>
      <c r="L7" s="9"/>
    </row>
    <row r="8" spans="1:12" ht="90" customHeight="1" x14ac:dyDescent="0.25">
      <c r="A8" s="9"/>
      <c r="B8" s="60" t="s">
        <v>35</v>
      </c>
      <c r="C8" s="60"/>
      <c r="D8" s="60"/>
      <c r="E8" s="60"/>
      <c r="F8" s="1"/>
      <c r="G8" s="1"/>
      <c r="H8" s="38"/>
      <c r="I8" s="39"/>
      <c r="J8" s="39"/>
      <c r="K8" s="39"/>
      <c r="L8" s="9"/>
    </row>
    <row r="9" spans="1:12" ht="15" x14ac:dyDescent="0.25">
      <c r="A9" s="9"/>
      <c r="B9" s="9"/>
      <c r="C9" s="1"/>
      <c r="D9" s="1"/>
      <c r="E9" s="29"/>
      <c r="F9" s="29"/>
      <c r="G9" s="29"/>
      <c r="H9" s="9"/>
      <c r="I9" s="9"/>
      <c r="J9" s="9"/>
      <c r="K9" s="9"/>
      <c r="L9" s="9"/>
    </row>
    <row r="10" spans="1:12" ht="15" x14ac:dyDescent="0.25">
      <c r="A10" s="9"/>
      <c r="B10" s="10" t="s">
        <v>8</v>
      </c>
      <c r="C10" s="1"/>
      <c r="D10" s="1"/>
      <c r="E10" s="29"/>
      <c r="F10" s="29"/>
      <c r="G10" s="29"/>
      <c r="H10" s="9"/>
      <c r="I10" s="9"/>
      <c r="J10" s="9"/>
      <c r="K10" s="9"/>
      <c r="L10" s="9"/>
    </row>
    <row r="11" spans="1:12" ht="30" x14ac:dyDescent="0.25">
      <c r="A11" s="9"/>
      <c r="B11" s="43" t="s">
        <v>38</v>
      </c>
      <c r="C11" s="45">
        <f>C33</f>
        <v>509691.83999999997</v>
      </c>
      <c r="D11" s="1"/>
      <c r="E11" s="29"/>
      <c r="F11" s="29"/>
      <c r="G11" s="29"/>
      <c r="H11" s="9"/>
      <c r="I11" s="9"/>
      <c r="J11" s="9"/>
      <c r="K11" s="9"/>
      <c r="L11" s="9"/>
    </row>
    <row r="12" spans="1:12" ht="15" x14ac:dyDescent="0.25">
      <c r="A12" s="9"/>
      <c r="B12" s="43" t="s">
        <v>39</v>
      </c>
      <c r="C12" s="45">
        <f>C46</f>
        <v>197996.40000000002</v>
      </c>
      <c r="D12" s="1"/>
      <c r="E12" s="29"/>
      <c r="F12" s="29"/>
      <c r="G12" s="29"/>
      <c r="H12" s="9"/>
      <c r="I12" s="9"/>
      <c r="J12" s="9"/>
      <c r="K12" s="9"/>
      <c r="L12" s="9"/>
    </row>
    <row r="13" spans="1:12" ht="15" x14ac:dyDescent="0.25">
      <c r="A13" s="9"/>
      <c r="B13" s="43" t="s">
        <v>40</v>
      </c>
      <c r="C13" s="45">
        <f>C59</f>
        <v>782987.52</v>
      </c>
      <c r="D13" s="1"/>
      <c r="E13" s="29"/>
      <c r="F13" s="29"/>
      <c r="G13" s="29"/>
      <c r="H13" s="9"/>
      <c r="I13" s="9"/>
      <c r="J13" s="9"/>
      <c r="K13" s="9"/>
      <c r="L13" s="9"/>
    </row>
    <row r="14" spans="1:12" ht="30.75" thickBot="1" x14ac:dyDescent="0.3">
      <c r="A14" s="9"/>
      <c r="B14" s="44" t="s">
        <v>41</v>
      </c>
      <c r="C14" s="46">
        <f>C66</f>
        <v>254124</v>
      </c>
      <c r="D14" s="1"/>
      <c r="E14" s="29"/>
      <c r="F14" s="29"/>
      <c r="G14" s="29"/>
      <c r="H14" s="9"/>
      <c r="I14" s="9"/>
      <c r="J14" s="9"/>
      <c r="K14" s="9"/>
      <c r="L14" s="9"/>
    </row>
    <row r="15" spans="1:12" ht="15.75" thickTop="1" x14ac:dyDescent="0.25">
      <c r="A15" s="9"/>
      <c r="B15" s="48" t="s">
        <v>43</v>
      </c>
      <c r="C15" s="49">
        <f>SUM(C11:C14)</f>
        <v>1744799.76</v>
      </c>
      <c r="D15" s="1"/>
      <c r="E15" s="29"/>
      <c r="F15" s="29"/>
      <c r="G15" s="29"/>
      <c r="H15" s="9"/>
      <c r="I15" s="9"/>
      <c r="J15" s="9"/>
      <c r="K15" s="9"/>
      <c r="L15" s="9"/>
    </row>
    <row r="16" spans="1:12" ht="15" x14ac:dyDescent="0.25">
      <c r="A16" s="9"/>
      <c r="B16" s="50" t="s">
        <v>9</v>
      </c>
      <c r="C16" s="51">
        <f>C15*C22</f>
        <v>6979199.04</v>
      </c>
      <c r="D16" s="47"/>
      <c r="E16" s="29"/>
      <c r="F16" s="29"/>
      <c r="G16" s="29"/>
      <c r="H16" s="9"/>
      <c r="I16" s="9"/>
      <c r="J16" s="9"/>
      <c r="K16" s="9"/>
      <c r="L16" s="9"/>
    </row>
    <row r="17" spans="1:12" ht="15" x14ac:dyDescent="0.25">
      <c r="A17" s="9"/>
      <c r="B17" s="9"/>
      <c r="C17" s="1"/>
      <c r="D17" s="1"/>
      <c r="E17" s="29"/>
      <c r="F17" s="29"/>
      <c r="G17" s="29"/>
      <c r="H17" s="9"/>
      <c r="I17" s="9"/>
      <c r="J17" s="9"/>
      <c r="K17" s="9"/>
      <c r="L17" s="9"/>
    </row>
    <row r="18" spans="1:12" ht="15" x14ac:dyDescent="0.25">
      <c r="A18" s="9"/>
      <c r="B18" s="19" t="s">
        <v>6</v>
      </c>
      <c r="C18" s="11"/>
      <c r="D18" s="1"/>
      <c r="E18" s="29"/>
      <c r="F18" s="29"/>
      <c r="G18" s="29"/>
      <c r="H18" s="9"/>
      <c r="I18" s="9"/>
      <c r="J18" s="9"/>
      <c r="K18" s="9"/>
      <c r="L18" s="9"/>
    </row>
    <row r="19" spans="1:12" ht="32.25" x14ac:dyDescent="0.25">
      <c r="A19" s="9"/>
      <c r="B19" s="20" t="s">
        <v>36</v>
      </c>
      <c r="C19" s="42">
        <v>20000</v>
      </c>
      <c r="D19" s="1"/>
      <c r="E19" s="29"/>
      <c r="F19" s="29"/>
      <c r="G19" s="29"/>
      <c r="H19" s="9"/>
      <c r="I19" s="9"/>
      <c r="J19" s="9"/>
      <c r="K19" s="9"/>
      <c r="L19" s="9"/>
    </row>
    <row r="20" spans="1:12" ht="32.25" x14ac:dyDescent="0.25">
      <c r="A20" s="9"/>
      <c r="B20" s="20" t="s">
        <v>37</v>
      </c>
      <c r="C20" s="42">
        <v>15000</v>
      </c>
      <c r="D20" s="1"/>
      <c r="E20" s="29"/>
      <c r="F20" s="29"/>
      <c r="G20" s="29"/>
      <c r="H20" s="9"/>
      <c r="I20" s="9"/>
      <c r="J20" s="9"/>
      <c r="K20" s="9"/>
      <c r="L20" s="9"/>
    </row>
    <row r="21" spans="1:12" ht="32.25" x14ac:dyDescent="0.25">
      <c r="A21" s="9"/>
      <c r="B21" s="20" t="s">
        <v>18</v>
      </c>
      <c r="C21" s="42">
        <v>20000</v>
      </c>
      <c r="D21" s="1"/>
      <c r="E21" s="29"/>
      <c r="F21" s="29"/>
      <c r="G21" s="29"/>
      <c r="H21" s="9"/>
      <c r="I21" s="9"/>
      <c r="J21" s="9"/>
      <c r="K21" s="9"/>
      <c r="L21" s="9"/>
    </row>
    <row r="22" spans="1:12" ht="15" x14ac:dyDescent="0.25">
      <c r="A22" s="9"/>
      <c r="B22" s="20" t="s">
        <v>23</v>
      </c>
      <c r="C22" s="14">
        <v>4</v>
      </c>
      <c r="D22" s="1"/>
      <c r="E22" s="29"/>
      <c r="F22" s="29"/>
      <c r="G22" s="29"/>
      <c r="H22" s="9"/>
      <c r="I22" s="9"/>
      <c r="J22" s="9"/>
      <c r="K22" s="9"/>
      <c r="L22" s="9"/>
    </row>
    <row r="23" spans="1:12" ht="16.5" x14ac:dyDescent="0.25">
      <c r="A23" s="9"/>
      <c r="B23" s="21" t="s">
        <v>17</v>
      </c>
      <c r="C23" s="22"/>
      <c r="D23" s="1"/>
      <c r="E23" s="29"/>
      <c r="F23" s="29"/>
      <c r="G23" s="29"/>
      <c r="H23" s="9"/>
      <c r="I23" s="9"/>
      <c r="J23" s="9"/>
      <c r="K23" s="9"/>
      <c r="L23" s="9"/>
    </row>
    <row r="24" spans="1:12" ht="15" x14ac:dyDescent="0.25">
      <c r="A24" s="9"/>
      <c r="B24" s="15"/>
      <c r="C24" s="1"/>
      <c r="D24" s="1"/>
      <c r="E24" s="29"/>
      <c r="F24" s="29"/>
      <c r="G24" s="29"/>
      <c r="H24" s="9"/>
      <c r="I24" s="9"/>
      <c r="J24" s="9"/>
      <c r="K24" s="9"/>
      <c r="L24" s="9"/>
    </row>
    <row r="25" spans="1:12" ht="17.25" x14ac:dyDescent="0.25">
      <c r="A25" s="9"/>
      <c r="B25" s="15" t="s">
        <v>33</v>
      </c>
      <c r="C25" s="1"/>
      <c r="D25" s="1"/>
      <c r="E25" s="29"/>
      <c r="F25" s="29"/>
      <c r="G25" s="29"/>
      <c r="H25" s="9"/>
      <c r="I25" s="9"/>
      <c r="J25" s="9"/>
      <c r="K25" s="9"/>
      <c r="L25" s="9"/>
    </row>
    <row r="26" spans="1:12" ht="47.25" x14ac:dyDescent="0.25">
      <c r="A26" s="9"/>
      <c r="B26" s="16" t="s">
        <v>28</v>
      </c>
      <c r="C26" s="16" t="s">
        <v>19</v>
      </c>
      <c r="D26" s="12"/>
      <c r="E26" s="29"/>
      <c r="F26" s="29"/>
      <c r="G26" s="29"/>
      <c r="H26" s="9"/>
      <c r="I26" s="9"/>
      <c r="J26" s="9"/>
      <c r="K26" s="9"/>
      <c r="L26" s="9"/>
    </row>
    <row r="27" spans="1:12" ht="15" x14ac:dyDescent="0.25">
      <c r="A27" s="9"/>
      <c r="B27" s="17" t="s">
        <v>11</v>
      </c>
      <c r="C27" s="7">
        <v>2.23</v>
      </c>
      <c r="D27" s="12"/>
      <c r="E27" s="29"/>
      <c r="F27" s="29"/>
      <c r="G27" s="29"/>
      <c r="H27" s="9"/>
      <c r="I27" s="9"/>
      <c r="J27" s="9"/>
      <c r="K27" s="9"/>
      <c r="L27" s="9"/>
    </row>
    <row r="28" spans="1:12" ht="15" x14ac:dyDescent="0.25">
      <c r="A28" s="9"/>
      <c r="B28" s="17" t="s">
        <v>12</v>
      </c>
      <c r="C28" s="7">
        <v>1.92</v>
      </c>
      <c r="D28" s="12"/>
      <c r="E28" s="29"/>
      <c r="F28" s="29"/>
      <c r="G28" s="29"/>
      <c r="H28" s="9"/>
      <c r="I28" s="9"/>
      <c r="J28" s="9"/>
      <c r="K28" s="9"/>
      <c r="L28" s="9"/>
    </row>
    <row r="29" spans="1:12" ht="15" x14ac:dyDescent="0.25">
      <c r="A29" s="9"/>
      <c r="B29" s="17" t="s">
        <v>13</v>
      </c>
      <c r="C29" s="7">
        <v>1.69</v>
      </c>
      <c r="D29" s="12"/>
      <c r="E29" s="29"/>
      <c r="F29" s="29"/>
      <c r="G29" s="29"/>
      <c r="H29" s="9"/>
      <c r="I29" s="9"/>
      <c r="J29" s="9"/>
      <c r="K29" s="9"/>
      <c r="L29" s="9"/>
    </row>
    <row r="30" spans="1:12" ht="15" x14ac:dyDescent="0.25">
      <c r="A30" s="9"/>
      <c r="B30" s="17" t="s">
        <v>14</v>
      </c>
      <c r="C30" s="7">
        <v>1.55</v>
      </c>
      <c r="D30" s="12"/>
      <c r="E30" s="29"/>
      <c r="F30" s="29"/>
      <c r="G30" s="29"/>
      <c r="H30" s="9"/>
      <c r="I30" s="9"/>
      <c r="J30" s="9"/>
      <c r="K30" s="9"/>
      <c r="L30" s="9"/>
    </row>
    <row r="31" spans="1:12" ht="15.75" thickBot="1" x14ac:dyDescent="0.3">
      <c r="A31" s="9"/>
      <c r="B31" s="25" t="s">
        <v>15</v>
      </c>
      <c r="C31" s="26">
        <v>1.43</v>
      </c>
      <c r="D31" s="12"/>
      <c r="E31" s="29"/>
      <c r="F31" s="29"/>
      <c r="G31" s="29"/>
      <c r="H31" s="9"/>
      <c r="I31" s="9"/>
      <c r="J31" s="9"/>
      <c r="K31" s="9"/>
      <c r="L31" s="9"/>
    </row>
    <row r="32" spans="1:12" ht="18" thickTop="1" x14ac:dyDescent="0.25">
      <c r="A32" s="9"/>
      <c r="B32" s="18" t="s">
        <v>26</v>
      </c>
      <c r="C32" s="24">
        <f>(14999*C27)+(2500*C28)+(2500*C29)+(1*C30)</f>
        <v>42474.32</v>
      </c>
      <c r="D32" s="12"/>
      <c r="E32" s="29"/>
      <c r="F32" s="29"/>
      <c r="G32" s="29"/>
      <c r="H32" s="9"/>
      <c r="I32" s="9"/>
      <c r="J32" s="9"/>
      <c r="K32" s="9"/>
      <c r="L32" s="9"/>
    </row>
    <row r="33" spans="1:12" ht="17.25" x14ac:dyDescent="0.25">
      <c r="A33" s="9"/>
      <c r="B33" s="18" t="s">
        <v>24</v>
      </c>
      <c r="C33" s="8">
        <f>C32*12</f>
        <v>509691.83999999997</v>
      </c>
      <c r="D33" s="12"/>
      <c r="E33" s="29"/>
      <c r="F33" s="29"/>
      <c r="G33" s="29"/>
      <c r="H33" s="9"/>
      <c r="I33" s="9"/>
      <c r="J33" s="9"/>
      <c r="K33" s="9"/>
      <c r="L33" s="9"/>
    </row>
    <row r="34" spans="1:12" ht="16.5" x14ac:dyDescent="0.25">
      <c r="A34" s="9"/>
      <c r="B34" s="9" t="s">
        <v>32</v>
      </c>
      <c r="C34" s="1"/>
      <c r="D34" s="1"/>
      <c r="E34" s="29"/>
      <c r="F34" s="29"/>
      <c r="G34" s="29"/>
      <c r="H34" s="9"/>
      <c r="I34" s="9"/>
      <c r="J34" s="9"/>
      <c r="K34" s="9"/>
      <c r="L34" s="9"/>
    </row>
    <row r="35" spans="1:12" ht="16.5" x14ac:dyDescent="0.25">
      <c r="A35" s="9"/>
      <c r="B35" s="9" t="s">
        <v>44</v>
      </c>
      <c r="C35" s="1"/>
      <c r="D35" s="1"/>
      <c r="E35" s="29"/>
      <c r="F35" s="29"/>
      <c r="G35" s="29"/>
      <c r="H35" s="9"/>
      <c r="I35" s="9"/>
      <c r="J35" s="9"/>
      <c r="K35" s="9"/>
      <c r="L35" s="9"/>
    </row>
    <row r="36" spans="1:12" ht="16.5" x14ac:dyDescent="0.25">
      <c r="A36" s="9"/>
      <c r="B36" s="9" t="s">
        <v>25</v>
      </c>
      <c r="C36" s="1"/>
      <c r="D36" s="1"/>
      <c r="E36" s="29"/>
      <c r="F36" s="29"/>
      <c r="G36" s="29"/>
      <c r="H36" s="9"/>
      <c r="I36" s="9"/>
      <c r="J36" s="9"/>
      <c r="K36" s="9"/>
      <c r="L36" s="9"/>
    </row>
    <row r="37" spans="1:12" ht="15" x14ac:dyDescent="0.25">
      <c r="A37" s="9"/>
      <c r="B37" s="9"/>
      <c r="C37" s="1"/>
      <c r="D37" s="1"/>
      <c r="E37" s="29"/>
      <c r="F37" s="29"/>
      <c r="G37" s="29"/>
      <c r="H37" s="9"/>
      <c r="I37" s="9"/>
      <c r="J37" s="9"/>
      <c r="K37" s="9"/>
      <c r="L37" s="9"/>
    </row>
    <row r="38" spans="1:12" ht="17.25" x14ac:dyDescent="0.25">
      <c r="A38" s="9"/>
      <c r="B38" s="15" t="s">
        <v>29</v>
      </c>
      <c r="C38" s="1"/>
      <c r="D38" s="1"/>
      <c r="E38" s="29"/>
      <c r="F38" s="29"/>
      <c r="G38" s="29"/>
      <c r="H38" s="9"/>
      <c r="I38" s="9"/>
      <c r="J38" s="9"/>
      <c r="K38" s="9"/>
      <c r="L38" s="9"/>
    </row>
    <row r="39" spans="1:12" ht="32.25" x14ac:dyDescent="0.25">
      <c r="A39" s="9"/>
      <c r="B39" s="16" t="s">
        <v>30</v>
      </c>
      <c r="C39" s="16" t="s">
        <v>31</v>
      </c>
      <c r="D39" s="1"/>
      <c r="E39" s="29"/>
      <c r="F39" s="29"/>
      <c r="G39" s="29"/>
      <c r="H39" s="9"/>
      <c r="I39" s="9"/>
      <c r="J39" s="9"/>
      <c r="K39" s="9"/>
      <c r="L39" s="9"/>
    </row>
    <row r="40" spans="1:12" ht="15" x14ac:dyDescent="0.25">
      <c r="A40" s="9"/>
      <c r="B40" s="17" t="s">
        <v>11</v>
      </c>
      <c r="C40" s="7">
        <v>1.1000000000000001</v>
      </c>
      <c r="D40" s="1"/>
      <c r="E40" s="29"/>
      <c r="F40" s="29"/>
      <c r="G40" s="29"/>
      <c r="H40" s="9"/>
      <c r="I40" s="9"/>
      <c r="J40" s="9"/>
      <c r="K40" s="9"/>
      <c r="L40" s="9"/>
    </row>
    <row r="41" spans="1:12" ht="15" x14ac:dyDescent="0.25">
      <c r="A41" s="9"/>
      <c r="B41" s="17" t="s">
        <v>12</v>
      </c>
      <c r="C41" s="7">
        <v>0.8</v>
      </c>
      <c r="D41" s="1"/>
      <c r="E41" s="29"/>
      <c r="F41" s="29"/>
      <c r="G41" s="29"/>
      <c r="H41" s="9"/>
      <c r="I41" s="9"/>
      <c r="J41" s="9"/>
      <c r="K41" s="9"/>
      <c r="L41" s="9"/>
    </row>
    <row r="42" spans="1:12" ht="15" x14ac:dyDescent="0.25">
      <c r="A42" s="9"/>
      <c r="B42" s="17" t="s">
        <v>13</v>
      </c>
      <c r="C42" s="7">
        <v>0.8</v>
      </c>
      <c r="D42" s="1"/>
      <c r="E42" s="29"/>
      <c r="F42" s="29"/>
      <c r="G42" s="29"/>
      <c r="H42" s="9"/>
      <c r="I42" s="9"/>
      <c r="J42" s="9"/>
      <c r="K42" s="9"/>
      <c r="L42" s="9"/>
    </row>
    <row r="43" spans="1:12" ht="15" x14ac:dyDescent="0.25">
      <c r="A43" s="9"/>
      <c r="B43" s="17" t="s">
        <v>14</v>
      </c>
      <c r="C43" s="7">
        <v>0.8</v>
      </c>
      <c r="D43" s="1"/>
      <c r="E43" s="29"/>
      <c r="F43" s="29"/>
      <c r="G43" s="29"/>
      <c r="H43" s="9"/>
      <c r="I43" s="9"/>
      <c r="J43" s="9"/>
      <c r="K43" s="9"/>
      <c r="L43" s="9"/>
    </row>
    <row r="44" spans="1:12" ht="15.75" thickBot="1" x14ac:dyDescent="0.3">
      <c r="A44" s="9"/>
      <c r="B44" s="25" t="s">
        <v>15</v>
      </c>
      <c r="C44" s="26">
        <v>0.8</v>
      </c>
      <c r="D44" s="1"/>
      <c r="E44" s="29"/>
      <c r="F44" s="29"/>
      <c r="G44" s="29"/>
      <c r="H44" s="9"/>
      <c r="I44" s="9"/>
      <c r="J44" s="9"/>
      <c r="K44" s="9"/>
      <c r="L44" s="9"/>
    </row>
    <row r="45" spans="1:12" ht="18" thickTop="1" x14ac:dyDescent="0.25">
      <c r="A45" s="9"/>
      <c r="B45" s="18" t="s">
        <v>26</v>
      </c>
      <c r="C45" s="24">
        <f>(14999*C40)+(1*C41)</f>
        <v>16499.7</v>
      </c>
      <c r="D45" s="1"/>
      <c r="E45" s="29"/>
      <c r="F45" s="29"/>
      <c r="G45" s="29"/>
      <c r="H45" s="9"/>
      <c r="I45" s="9"/>
      <c r="J45" s="9"/>
      <c r="K45" s="9"/>
      <c r="L45" s="9"/>
    </row>
    <row r="46" spans="1:12" ht="17.25" x14ac:dyDescent="0.25">
      <c r="A46" s="9"/>
      <c r="B46" s="18" t="s">
        <v>24</v>
      </c>
      <c r="C46" s="8">
        <f>C45*12</f>
        <v>197996.40000000002</v>
      </c>
      <c r="D46" s="1"/>
      <c r="E46" s="29"/>
      <c r="F46" s="29"/>
      <c r="G46" s="29"/>
      <c r="H46" s="9"/>
      <c r="I46" s="9"/>
      <c r="J46" s="9"/>
      <c r="K46" s="9"/>
      <c r="L46" s="9"/>
    </row>
    <row r="47" spans="1:12" ht="16.5" x14ac:dyDescent="0.25">
      <c r="A47" s="9"/>
      <c r="B47" s="9" t="s">
        <v>32</v>
      </c>
      <c r="C47" s="1"/>
      <c r="D47" s="1"/>
      <c r="E47" s="29"/>
      <c r="F47" s="29"/>
      <c r="G47" s="29"/>
      <c r="H47" s="9"/>
      <c r="I47" s="9"/>
      <c r="J47" s="9"/>
      <c r="K47" s="9"/>
      <c r="L47" s="9"/>
    </row>
    <row r="48" spans="1:12" ht="16.5" x14ac:dyDescent="0.25">
      <c r="A48" s="9"/>
      <c r="B48" s="9" t="s">
        <v>44</v>
      </c>
      <c r="C48" s="1"/>
      <c r="D48" s="1"/>
      <c r="E48" s="29"/>
      <c r="F48" s="29"/>
      <c r="G48" s="29"/>
      <c r="H48" s="9"/>
      <c r="I48" s="9"/>
      <c r="J48" s="9"/>
      <c r="K48" s="9"/>
      <c r="L48" s="9"/>
    </row>
    <row r="49" spans="1:12" ht="16.5" x14ac:dyDescent="0.25">
      <c r="A49" s="9"/>
      <c r="B49" s="41" t="s">
        <v>27</v>
      </c>
      <c r="C49" s="1"/>
      <c r="D49" s="1"/>
      <c r="E49" s="29"/>
      <c r="F49" s="29"/>
      <c r="G49" s="29"/>
      <c r="H49" s="9"/>
      <c r="I49" s="9"/>
      <c r="J49" s="9"/>
      <c r="K49" s="9"/>
      <c r="L49" s="9"/>
    </row>
    <row r="50" spans="1:12" ht="15" x14ac:dyDescent="0.25">
      <c r="A50" s="9"/>
      <c r="B50" s="9"/>
      <c r="C50" s="1"/>
      <c r="D50" s="1"/>
      <c r="E50" s="29"/>
      <c r="F50" s="29"/>
      <c r="G50" s="29"/>
      <c r="H50" s="9"/>
      <c r="I50" s="9"/>
      <c r="J50" s="9"/>
      <c r="K50" s="9"/>
      <c r="L50" s="9"/>
    </row>
    <row r="51" spans="1:12" ht="17.25" x14ac:dyDescent="0.25">
      <c r="A51" s="9"/>
      <c r="B51" s="15" t="s">
        <v>34</v>
      </c>
      <c r="C51" s="1"/>
      <c r="D51" s="1"/>
      <c r="E51" s="29"/>
      <c r="F51" s="29"/>
      <c r="G51" s="29"/>
      <c r="H51" s="9"/>
      <c r="I51" s="9"/>
      <c r="J51" s="9"/>
      <c r="K51" s="9"/>
      <c r="L51" s="9"/>
    </row>
    <row r="52" spans="1:12" ht="32.25" x14ac:dyDescent="0.25">
      <c r="A52" s="9"/>
      <c r="B52" s="16" t="s">
        <v>16</v>
      </c>
      <c r="C52" s="16" t="s">
        <v>20</v>
      </c>
      <c r="D52" s="1"/>
      <c r="E52" s="29"/>
      <c r="F52" s="29"/>
      <c r="G52" s="29"/>
      <c r="H52" s="9"/>
      <c r="I52" s="9"/>
      <c r="J52" s="9"/>
      <c r="K52" s="9"/>
      <c r="L52" s="9"/>
    </row>
    <row r="53" spans="1:12" ht="15" x14ac:dyDescent="0.25">
      <c r="A53" s="9"/>
      <c r="B53" s="17" t="s">
        <v>11</v>
      </c>
      <c r="C53" s="7">
        <v>3.42</v>
      </c>
      <c r="D53" s="1"/>
      <c r="E53" s="29"/>
      <c r="F53" s="29"/>
      <c r="G53" s="29"/>
      <c r="H53" s="9"/>
      <c r="I53" s="9"/>
      <c r="J53" s="9"/>
      <c r="K53" s="9"/>
      <c r="L53" s="9"/>
    </row>
    <row r="54" spans="1:12" ht="15" x14ac:dyDescent="0.25">
      <c r="A54" s="9"/>
      <c r="B54" s="17" t="s">
        <v>12</v>
      </c>
      <c r="C54" s="7">
        <v>2.96</v>
      </c>
      <c r="D54" s="1"/>
      <c r="E54" s="29"/>
      <c r="F54" s="29"/>
      <c r="G54" s="29"/>
      <c r="H54" s="9"/>
      <c r="I54" s="9"/>
      <c r="J54" s="9"/>
      <c r="K54" s="9"/>
      <c r="L54" s="9"/>
    </row>
    <row r="55" spans="1:12" ht="15" x14ac:dyDescent="0.25">
      <c r="A55" s="9"/>
      <c r="B55" s="17" t="s">
        <v>13</v>
      </c>
      <c r="C55" s="7">
        <v>2.62</v>
      </c>
      <c r="D55" s="1"/>
      <c r="E55" s="29"/>
      <c r="F55" s="29"/>
      <c r="G55" s="29"/>
      <c r="H55" s="9"/>
      <c r="I55" s="9"/>
      <c r="J55" s="9"/>
      <c r="K55" s="9"/>
      <c r="L55" s="9"/>
    </row>
    <row r="56" spans="1:12" ht="15" x14ac:dyDescent="0.25">
      <c r="A56" s="9"/>
      <c r="B56" s="17" t="s">
        <v>14</v>
      </c>
      <c r="C56" s="7">
        <v>2.38</v>
      </c>
      <c r="D56" s="1"/>
      <c r="E56" s="29"/>
      <c r="F56" s="29"/>
      <c r="G56" s="29"/>
      <c r="H56" s="9"/>
      <c r="I56" s="9"/>
      <c r="J56" s="9"/>
      <c r="K56" s="9"/>
      <c r="L56" s="9"/>
    </row>
    <row r="57" spans="1:12" ht="15.75" thickBot="1" x14ac:dyDescent="0.3">
      <c r="A57" s="9"/>
      <c r="B57" s="25" t="s">
        <v>15</v>
      </c>
      <c r="C57" s="26">
        <v>2.19</v>
      </c>
      <c r="D57" s="1"/>
      <c r="E57" s="29"/>
      <c r="F57" s="29"/>
      <c r="G57" s="29"/>
      <c r="H57" s="9"/>
      <c r="I57" s="9"/>
      <c r="J57" s="9"/>
      <c r="K57" s="9"/>
      <c r="L57" s="9"/>
    </row>
    <row r="58" spans="1:12" ht="18" thickTop="1" x14ac:dyDescent="0.25">
      <c r="A58" s="9"/>
      <c r="B58" s="18" t="s">
        <v>26</v>
      </c>
      <c r="C58" s="24">
        <f>(14999*C53)+(2500*C54)+(2500*C55)+(1*C56)</f>
        <v>65248.959999999999</v>
      </c>
      <c r="D58" s="1"/>
      <c r="E58" s="29"/>
      <c r="F58" s="29"/>
      <c r="G58" s="29"/>
      <c r="H58" s="9"/>
      <c r="I58" s="9"/>
      <c r="J58" s="9"/>
      <c r="K58" s="9"/>
      <c r="L58" s="9"/>
    </row>
    <row r="59" spans="1:12" ht="17.25" x14ac:dyDescent="0.25">
      <c r="A59" s="9"/>
      <c r="B59" s="18" t="s">
        <v>24</v>
      </c>
      <c r="C59" s="8">
        <f>C58*12</f>
        <v>782987.52</v>
      </c>
      <c r="D59" s="1"/>
      <c r="E59" s="29"/>
      <c r="F59" s="29"/>
      <c r="G59" s="29"/>
      <c r="H59" s="9"/>
      <c r="I59" s="9"/>
      <c r="J59" s="9"/>
      <c r="K59" s="9"/>
      <c r="L59" s="9"/>
    </row>
    <row r="60" spans="1:12" ht="16.5" x14ac:dyDescent="0.25">
      <c r="A60" s="9"/>
      <c r="B60" s="9" t="s">
        <v>45</v>
      </c>
      <c r="C60" s="1"/>
      <c r="D60" s="1"/>
      <c r="E60" s="29"/>
      <c r="F60" s="29"/>
      <c r="G60" s="29"/>
      <c r="H60" s="9"/>
      <c r="I60" s="9"/>
      <c r="J60" s="9"/>
      <c r="K60" s="9"/>
      <c r="L60" s="9"/>
    </row>
    <row r="61" spans="1:12" ht="16.5" x14ac:dyDescent="0.25">
      <c r="A61" s="9"/>
      <c r="B61" s="9" t="s">
        <v>44</v>
      </c>
      <c r="C61" s="1"/>
      <c r="D61" s="1"/>
      <c r="E61" s="29"/>
      <c r="F61" s="29"/>
      <c r="G61" s="29"/>
      <c r="H61" s="9"/>
      <c r="I61" s="9"/>
      <c r="J61" s="9"/>
      <c r="K61" s="9"/>
      <c r="L61" s="9"/>
    </row>
    <row r="62" spans="1:12" ht="16.5" x14ac:dyDescent="0.25">
      <c r="A62" s="9"/>
      <c r="B62" s="41" t="s">
        <v>27</v>
      </c>
      <c r="C62" s="1"/>
      <c r="D62" s="1"/>
      <c r="E62" s="29"/>
      <c r="F62" s="29"/>
      <c r="G62" s="29"/>
      <c r="H62" s="9"/>
      <c r="I62" s="9"/>
      <c r="J62" s="9"/>
      <c r="K62" s="9"/>
      <c r="L62" s="9"/>
    </row>
    <row r="63" spans="1:12" ht="15" x14ac:dyDescent="0.25">
      <c r="A63" s="9"/>
      <c r="B63" s="9"/>
      <c r="C63" s="1"/>
      <c r="D63" s="1"/>
      <c r="E63" s="29"/>
      <c r="F63" s="29"/>
      <c r="G63" s="29"/>
      <c r="H63" s="9"/>
      <c r="I63" s="9"/>
      <c r="J63" s="9"/>
      <c r="K63" s="9"/>
      <c r="L63" s="9"/>
    </row>
    <row r="64" spans="1:12" ht="15" x14ac:dyDescent="0.25">
      <c r="A64" s="9"/>
      <c r="B64" s="10" t="s">
        <v>22</v>
      </c>
      <c r="C64" s="11"/>
      <c r="D64" s="11"/>
      <c r="E64" s="29"/>
      <c r="F64" s="29"/>
      <c r="G64" s="29"/>
      <c r="H64" s="9"/>
      <c r="I64" s="9"/>
      <c r="J64" s="9"/>
      <c r="K64" s="9"/>
      <c r="L64" s="9"/>
    </row>
    <row r="65" spans="1:12" ht="18" thickBot="1" x14ac:dyDescent="0.3">
      <c r="A65" s="9"/>
      <c r="B65" s="27" t="s">
        <v>21</v>
      </c>
      <c r="C65" s="26">
        <v>21177</v>
      </c>
      <c r="D65" s="11"/>
      <c r="E65" s="29"/>
      <c r="F65" s="29"/>
      <c r="G65" s="29"/>
      <c r="H65" s="9"/>
      <c r="I65" s="9"/>
      <c r="J65" s="9"/>
      <c r="K65" s="9"/>
      <c r="L65" s="9"/>
    </row>
    <row r="66" spans="1:12" ht="15.75" thickTop="1" x14ac:dyDescent="0.25">
      <c r="A66" s="9"/>
      <c r="B66" s="23" t="s">
        <v>7</v>
      </c>
      <c r="C66" s="24">
        <f>C65*12</f>
        <v>254124</v>
      </c>
      <c r="D66" s="11"/>
      <c r="E66" s="29"/>
      <c r="F66" s="29"/>
      <c r="G66" s="29"/>
      <c r="H66" s="9"/>
      <c r="I66" s="9"/>
      <c r="J66" s="9"/>
      <c r="K66" s="9"/>
      <c r="L66" s="9"/>
    </row>
    <row r="67" spans="1:12" ht="16.5" x14ac:dyDescent="0.25">
      <c r="A67" s="9"/>
      <c r="B67" s="9" t="s">
        <v>44</v>
      </c>
      <c r="C67" s="11"/>
      <c r="D67" s="11"/>
      <c r="E67" s="29"/>
      <c r="F67" s="29"/>
      <c r="G67" s="29"/>
      <c r="H67" s="9"/>
      <c r="I67" s="9"/>
      <c r="J67" s="9"/>
      <c r="K67" s="9"/>
      <c r="L67" s="9"/>
    </row>
    <row r="68" spans="1:12" x14ac:dyDescent="0.25">
      <c r="A68" s="9"/>
      <c r="B68" s="11"/>
      <c r="C68" s="11"/>
      <c r="D68" s="11"/>
      <c r="E68" s="29"/>
      <c r="F68" s="29"/>
      <c r="G68" s="29"/>
      <c r="H68" s="9"/>
      <c r="I68" s="9"/>
      <c r="J68" s="9"/>
      <c r="K68" s="9"/>
      <c r="L68" s="9"/>
    </row>
    <row r="69" spans="1:12" ht="15.95" customHeight="1" x14ac:dyDescent="0.25">
      <c r="A69" s="9"/>
      <c r="B69" s="11"/>
      <c r="C69" s="11"/>
      <c r="D69" s="11"/>
      <c r="E69" s="11"/>
      <c r="F69" s="11"/>
      <c r="H69" s="39"/>
      <c r="I69" s="39"/>
      <c r="J69" s="39"/>
      <c r="K69" s="39"/>
    </row>
    <row r="70" spans="1:12" x14ac:dyDescent="0.25">
      <c r="A70" s="9"/>
      <c r="B70" s="11"/>
      <c r="C70" s="11"/>
      <c r="D70" s="11"/>
      <c r="E70" s="9"/>
      <c r="F70" s="9"/>
      <c r="G70" s="9"/>
    </row>
    <row r="71" spans="1:12" x14ac:dyDescent="0.25">
      <c r="A71" s="9"/>
      <c r="B71" s="11"/>
      <c r="C71" s="11"/>
      <c r="D71" s="11"/>
      <c r="E71" s="9"/>
      <c r="F71" s="9"/>
      <c r="G71" s="9"/>
    </row>
    <row r="72" spans="1:12" s="40" customFormat="1" x14ac:dyDescent="0.25">
      <c r="A72" s="9"/>
      <c r="B72" s="11"/>
      <c r="C72" s="11"/>
      <c r="D72" s="11"/>
      <c r="E72" s="9"/>
      <c r="F72" s="9"/>
      <c r="G72" s="9"/>
    </row>
    <row r="73" spans="1:12" x14ac:dyDescent="0.25">
      <c r="A73" s="9"/>
      <c r="B73" s="11"/>
      <c r="C73" s="11"/>
      <c r="D73" s="11"/>
      <c r="E73" s="9"/>
      <c r="F73" s="9"/>
      <c r="G73" s="9"/>
    </row>
    <row r="74" spans="1:12" ht="15" x14ac:dyDescent="0.25">
      <c r="A74" s="9"/>
      <c r="B74" s="12"/>
      <c r="C74" s="12"/>
      <c r="D74" s="12"/>
      <c r="E74" s="9"/>
      <c r="F74" s="9"/>
      <c r="G74" s="9"/>
    </row>
    <row r="75" spans="1:12" ht="15" x14ac:dyDescent="0.25">
      <c r="A75" s="9"/>
      <c r="B75" s="12"/>
      <c r="C75" s="12"/>
      <c r="D75" s="12"/>
      <c r="E75" s="29"/>
      <c r="F75" s="29"/>
      <c r="I75" s="9"/>
      <c r="J75" s="9"/>
      <c r="K75" s="9"/>
      <c r="L75" s="9"/>
    </row>
    <row r="76" spans="1:12" ht="15" x14ac:dyDescent="0.25">
      <c r="A76" s="9"/>
      <c r="B76" s="12"/>
      <c r="C76" s="12"/>
      <c r="D76" s="12"/>
      <c r="E76" s="12"/>
      <c r="J76" s="9"/>
      <c r="K76" s="9"/>
      <c r="L76" s="9"/>
    </row>
    <row r="77" spans="1:12" ht="15" x14ac:dyDescent="0.25">
      <c r="A77" s="9"/>
      <c r="E77" s="12"/>
      <c r="F77" s="29"/>
      <c r="I77" s="9"/>
      <c r="J77" s="9"/>
      <c r="K77" s="9"/>
      <c r="L77" s="9"/>
    </row>
    <row r="78" spans="1:12" ht="15" x14ac:dyDescent="0.25">
      <c r="A78" s="9"/>
      <c r="E78" s="12"/>
      <c r="F78" s="29"/>
      <c r="G78" s="29"/>
      <c r="H78" s="9"/>
      <c r="I78" s="9"/>
      <c r="J78" s="9"/>
      <c r="K78" s="9"/>
      <c r="L78" s="9"/>
    </row>
    <row r="79" spans="1:12" ht="15" x14ac:dyDescent="0.25">
      <c r="A79" s="9"/>
      <c r="E79" s="12"/>
      <c r="F79" s="29"/>
      <c r="G79" s="29"/>
      <c r="H79" s="9"/>
      <c r="I79" s="9"/>
      <c r="J79" s="9"/>
      <c r="K79" s="9"/>
      <c r="L79" s="9"/>
    </row>
    <row r="80" spans="1:12" ht="15" x14ac:dyDescent="0.25">
      <c r="E80" s="12"/>
    </row>
    <row r="81" spans="5:5" ht="15" x14ac:dyDescent="0.25">
      <c r="E81" s="12"/>
    </row>
    <row r="82" spans="5:5" ht="15" x14ac:dyDescent="0.25">
      <c r="E82" s="12"/>
    </row>
    <row r="83" spans="5:5" ht="15" x14ac:dyDescent="0.25">
      <c r="E83" s="12"/>
    </row>
    <row r="84" spans="5:5" ht="15" x14ac:dyDescent="0.25">
      <c r="E84" s="12"/>
    </row>
    <row r="85" spans="5:5" ht="15" x14ac:dyDescent="0.25">
      <c r="E85" s="12"/>
    </row>
    <row r="86" spans="5:5" ht="15" x14ac:dyDescent="0.25">
      <c r="E86" s="12"/>
    </row>
    <row r="87" spans="5:5" ht="15" x14ac:dyDescent="0.25">
      <c r="E87" s="12"/>
    </row>
    <row r="88" spans="5:5" ht="15" x14ac:dyDescent="0.25">
      <c r="E88" s="12"/>
    </row>
    <row r="89" spans="5:5" ht="15" x14ac:dyDescent="0.25">
      <c r="E89" s="12"/>
    </row>
    <row r="90" spans="5:5" ht="15" x14ac:dyDescent="0.25">
      <c r="E90" s="12"/>
    </row>
  </sheetData>
  <mergeCells count="3">
    <mergeCell ref="C5:E5"/>
    <mergeCell ref="C6:E6"/>
    <mergeCell ref="B8:E8"/>
  </mergeCells>
  <printOptions horizontalCentered="1"/>
  <pageMargins left="0.25" right="0.25" top="0.75" bottom="0.75" header="0.3" footer="0.3"/>
  <pageSetup scale="58" orientation="portrait" horizontalDpi="1200" verticalDpi="1200" r:id="rId1"/>
  <headerFooter scaleWithDoc="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A655B576E6F494BB0E7016AD26724D9" ma:contentTypeVersion="15" ma:contentTypeDescription="Create a new document." ma:contentTypeScope="" ma:versionID="ad43c0665628863d863dc1646bde1049">
  <xsd:schema xmlns:xsd="http://www.w3.org/2001/XMLSchema" xmlns:xs="http://www.w3.org/2001/XMLSchema" xmlns:p="http://schemas.microsoft.com/office/2006/metadata/properties" xmlns:ns2="395d7379-2cb4-41ca-805d-d53c8738596a" xmlns:ns3="3b2e0aa4-2eec-4895-8aa2-b7b22e510070" targetNamespace="http://schemas.microsoft.com/office/2006/metadata/properties" ma:root="true" ma:fieldsID="9ca66342bf66553ccfb25b064ce048e9" ns2:_="" ns3:_="">
    <xsd:import namespace="395d7379-2cb4-41ca-805d-d53c8738596a"/>
    <xsd:import namespace="3b2e0aa4-2eec-4895-8aa2-b7b22e51007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Status"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5d7379-2cb4-41ca-805d-d53c8738596a" elementFormDefault="qualified">
    <xsd:import namespace="http://schemas.microsoft.com/office/2006/documentManagement/types"/>
    <xsd:import namespace="http://schemas.microsoft.com/office/infopath/2007/PartnerControls"/>
    <xsd:element name="MediaServiceMetadata" ma:index="5" nillable="true" ma:displayName="MediaServiceMetadata" ma:hidden="true" ma:internalName="MediaServiceMetadata" ma:readOnly="true">
      <xsd:simpleType>
        <xsd:restriction base="dms:Note"/>
      </xsd:simpleType>
    </xsd:element>
    <xsd:element name="MediaServiceFastMetadata" ma:index="6" nillable="true" ma:displayName="MediaServiceFastMetadata" ma:hidden="true" ma:internalName="MediaServiceFastMetadata" ma:readOnly="true">
      <xsd:simpleType>
        <xsd:restriction base="dms:Note"/>
      </xsd:simpleType>
    </xsd:element>
    <xsd:element name="MediaServiceAutoKeyPoints" ma:index="7" nillable="true" ma:displayName="MediaServiceAutoKeyPoints" ma:hidden="true" ma:internalName="MediaServiceAutoKeyPoints" ma:readOnly="true">
      <xsd:simpleType>
        <xsd:restriction base="dms:Note"/>
      </xsd:simpleType>
    </xsd:element>
    <xsd:element name="MediaServiceKeyPoints" ma:index="8"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Status" ma:index="15" nillable="true" ma:displayName="Status" ma:format="Dropdown" ma:internalName="Status">
      <xsd:simpleType>
        <xsd:union memberTypes="dms:Text">
          <xsd:simpleType>
            <xsd:restriction base="dms:Choice">
              <xsd:enumeration value="Ready for Editing"/>
              <xsd:enumeration value="Ready for Gold Team"/>
              <xsd:enumeration value="Ready for Recovery"/>
              <xsd:enumeration value="Recovery Complete"/>
              <xsd:enumeration value="Final"/>
              <xsd:enumeration value="Issues"/>
            </xsd:restriction>
          </xsd:simpleType>
        </xsd:union>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b2e0aa4-2eec-4895-8aa2-b7b22e510070"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9"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tatus xmlns="395d7379-2cb4-41ca-805d-d53c8738596a">Final</Statu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2A1B93-784C-40B9-8962-24E1DBF086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95d7379-2cb4-41ca-805d-d53c8738596a"/>
    <ds:schemaRef ds:uri="3b2e0aa4-2eec-4895-8aa2-b7b22e5100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A59B33B-9A80-492B-BA10-FE60AA8A2F9B}">
  <ds:schemaRefs>
    <ds:schemaRef ds:uri="http://purl.org/dc/dcmitype/"/>
    <ds:schemaRef ds:uri="http://purl.org/dc/terms/"/>
    <ds:schemaRef ds:uri="395d7379-2cb4-41ca-805d-d53c8738596a"/>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CC3121CE-5CD7-476A-8828-9594D91B6FA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Title</vt:lpstr>
      <vt:lpstr>Cost Proposal</vt:lpstr>
      <vt:lpstr>'Cost Proposal'!Print_Area</vt:lpstr>
      <vt:lpstr>Title!Print_Area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KM</dc:creator>
  <cp:lastModifiedBy>Deaton, Teresa</cp:lastModifiedBy>
  <cp:lastPrinted>2021-12-03T16:13:40Z</cp:lastPrinted>
  <dcterms:created xsi:type="dcterms:W3CDTF">2015-01-30T02:18:39Z</dcterms:created>
  <dcterms:modified xsi:type="dcterms:W3CDTF">2021-12-08T15:58:52Z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0x0101001A655B576E6F494BB0E7016AD26724D9</vt:lpwstr>
  </property>
  <property fmtid="{D5CDD505-2E9C-101B-9397-08002B2CF9AE}" pid="3" name="Order">
    <vt:r8>4200</vt:r8>
  </property>
  <property fmtid="{D5CDD505-2E9C-101B-9397-08002B2CF9AE}" pid="4" name="_ExtendedDescription">
    <vt:lpwstr/>
  </property>
  <property fmtid="{D5CDD505-2E9C-101B-9397-08002B2CF9AE}" pid="5" name="TriggerFlowInfo">
    <vt:lpwstr/>
  </property>
</Properties>
</file>